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70" activeTab="0"/>
  </bookViews>
  <sheets>
    <sheet name="Variances" sheetId="1" r:id="rId1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<sst xmlns="http://schemas.openxmlformats.org/spreadsheetml/2006/main" count="33" uniqueCount="29">
  <si>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</si>
  <si>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</si>
  <si>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</si>
  <si>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</si>
  <si>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</si>
  <si>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</si>
  <si>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</si>
  <si>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</si>
  <si>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</si>
  <si>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</si>
  <si>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</si>
  <si>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</si>
  <si>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</si>
  <si>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</si>
  <si>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</si>
  <si>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</si>
  <si>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</si>
  <si>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</si>
  <si>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</si>
  <si>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</si>
  <si>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</si>
  <si>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</si>
  <si>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</si>
  <si>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</si>
  <si>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</si>
  <si>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</si>
  <si>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</si>
  <si>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A duplicate payment of £519, returned to the Parish Council Account.  An increase in the delegated grass cutting budget of £150</t>
  </si>
  <si>
    <t>In 2022 the Parish Council undertook asset refurbishment of £!500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</si>
</sst>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50" fillId="37" borderId="11" xfId="0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48" fillId="0" borderId="0" xfId="0" applyFont="1" applyFill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8" fillId="38" borderId="0" xfId="0" applyFont="1" applyFill="1" applyAlignment="1">
      <alignment/>
    </xf>
    <xf numFmtId="3" fontId="4" fillId="38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2" xfId="0" applyFont="1" applyBorder="1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1">
      <selection activeCell="M23" sqref="M2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0" width="9.140625" style="3" hidden="1" customWidth="1"/>
    <col min="11" max="11" width="1.28515625" style="3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2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1"/>
      <c r="L3" s="9"/>
    </row>
    <row r="4" ht="13.5">
      <c r="A4" s="1" t="s">
        <v>23</v>
      </c>
    </row>
    <row r="5" spans="1:13" ht="99" customHeight="1">
      <c r="A5" s="41" t="s">
        <v>24</v>
      </c>
      <c r="B5" s="42"/>
      <c r="C5" s="42"/>
      <c r="D5" s="42"/>
      <c r="E5" s="42"/>
      <c r="F5" s="42"/>
      <c r="G5" s="42"/>
      <c r="H5" s="42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3" t="s">
        <v>25</v>
      </c>
      <c r="E8" s="27"/>
      <c r="F8" s="33" t="s">
        <v>26</v>
      </c>
      <c r="G8" s="33" t="s">
        <v>0</v>
      </c>
      <c r="H8" s="33" t="s">
        <v>0</v>
      </c>
      <c r="I8" s="33"/>
      <c r="J8" s="33"/>
      <c r="K8" s="33"/>
      <c r="L8" s="34" t="s">
        <v>15</v>
      </c>
      <c r="M8" s="10" t="s">
        <v>10</v>
      </c>
      <c r="N8" s="35" t="s">
        <v>22</v>
      </c>
    </row>
    <row r="9" spans="4:14" ht="13.5">
      <c r="D9" s="33" t="s">
        <v>1</v>
      </c>
      <c r="E9" s="27"/>
      <c r="F9" s="33" t="s">
        <v>1</v>
      </c>
      <c r="G9" s="33" t="s">
        <v>1</v>
      </c>
      <c r="H9" s="33" t="s">
        <v>14</v>
      </c>
      <c r="I9" s="33"/>
      <c r="J9" s="33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37" t="s">
        <v>2</v>
      </c>
      <c r="B11" s="37"/>
      <c r="C11" s="37"/>
      <c r="D11" s="8">
        <v>20367</v>
      </c>
      <c r="F11" s="8">
        <v>22604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38" t="s">
        <v>20</v>
      </c>
      <c r="B13" s="39"/>
      <c r="C13" s="40"/>
      <c r="D13" s="8">
        <v>13980</v>
      </c>
      <c r="F13" s="8">
        <v>13908</v>
      </c>
      <c r="G13" s="5">
        <f>F13-D13</f>
        <v>-72</v>
      </c>
      <c r="H13" s="6">
        <f>IF((D13&gt;F13),(D13-F13)/D13,IF(D13&lt;F13,-(D13-F13)/D13,IF(D13=F13,0)))</f>
        <v>0.005150214592274678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63.75" customHeight="1" thickBot="1">
      <c r="A15" s="36" t="s">
        <v>3</v>
      </c>
      <c r="B15" s="36"/>
      <c r="C15" s="36"/>
      <c r="D15" s="8">
        <v>667</v>
      </c>
      <c r="F15" s="8">
        <v>1251</v>
      </c>
      <c r="G15" s="5">
        <f>F15-D15</f>
        <v>584</v>
      </c>
      <c r="H15" s="6">
        <f>IF((D15&gt;F15),(D15-F15)/D15,IF(D15&lt;F15,-(D15-F15)/D15,IF(D15=F15,0)))</f>
        <v>0.8755622188905547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27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36" t="s">
        <v>4</v>
      </c>
      <c r="B17" s="36"/>
      <c r="C17" s="36"/>
      <c r="D17" s="8">
        <v>5342</v>
      </c>
      <c r="F17" s="8">
        <v>5190</v>
      </c>
      <c r="G17" s="5">
        <f>F17-D17</f>
        <v>-152</v>
      </c>
      <c r="H17" s="6">
        <f>IF((D17&gt;F17),(D17-F17)/D17,IF(D17&lt;F17,-(D17-F17)/D17,IF(D17=F17,0)))</f>
        <v>0.02845376263571696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36" t="s">
        <v>7</v>
      </c>
      <c r="B19" s="36"/>
      <c r="C19" s="36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28.5" customHeight="1" thickBot="1">
      <c r="A21" s="36" t="s">
        <v>21</v>
      </c>
      <c r="B21" s="36"/>
      <c r="C21" s="36"/>
      <c r="D21" s="8">
        <v>7014</v>
      </c>
      <c r="F21" s="8">
        <v>5463</v>
      </c>
      <c r="G21" s="5">
        <f>F21-D21</f>
        <v>-1551</v>
      </c>
      <c r="H21" s="6">
        <f>IF((D21&gt;F21),(D21-F21)/D21,IF(D21&lt;F21,-(D21-F21)/D21,IF(D21=F21,0)))</f>
        <v>0.22112917023096665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">
        <v>28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22658</v>
      </c>
      <c r="F23" s="2">
        <f>F11+F13+F15-F17-F19-F21</f>
        <v>27110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36" t="s">
        <v>9</v>
      </c>
      <c r="B26" s="36"/>
      <c r="C26" s="36"/>
      <c r="D26" s="8">
        <v>22604</v>
      </c>
      <c r="F26" s="8">
        <v>27110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36" t="s">
        <v>8</v>
      </c>
      <c r="B28" s="36"/>
      <c r="C28" s="36"/>
      <c r="D28" s="8">
        <v>22561</v>
      </c>
      <c r="F28" s="8">
        <v>22561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36" t="s">
        <v>6</v>
      </c>
      <c r="B30" s="36"/>
      <c r="C30" s="36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Patsy Adams</cp:lastModifiedBy>
  <cp:lastPrinted>2020-03-19T12:45:09Z</cp:lastPrinted>
  <dcterms:created xsi:type="dcterms:W3CDTF">2012-07-11T10:01:28Z</dcterms:created>
  <dcterms:modified xsi:type="dcterms:W3CDTF">2023-07-06T11:17:47Z</dcterms:modified>
  <cp:category/>
  <cp:version/>
  <cp:contentType/>
  <cp:contentStatus/>
</cp:coreProperties>
</file>